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2035" windowHeight="10365" firstSheet="2" activeTab="5"/>
  </bookViews>
  <sheets>
    <sheet name="tab.2.2_conto_economico" sheetId="2" r:id="rId1"/>
    <sheet name="tab.2.4_indicatori_performance" sheetId="4" r:id="rId2"/>
    <sheet name="tab.2.6_vendite_reparti_200mq" sheetId="6" r:id="rId3"/>
    <sheet name="tab.2.9_vendite_reparti_600mq" sheetId="9" r:id="rId4"/>
    <sheet name="tab.2.11_vendite_reparti_600mq" sheetId="11" r:id="rId5"/>
    <sheet name="tab.2.16_vendite_reparti_1200mq" sheetId="16" r:id="rId6"/>
  </sheets>
  <definedNames>
    <definedName name="_xlnm.Print_Area" localSheetId="4">tab.2.11_vendite_reparti_600mq!$A$2:$H$19</definedName>
    <definedName name="_xlnm.Print_Area" localSheetId="5">tab.2.16_vendite_reparti_1200mq!$A$3:$H$21</definedName>
    <definedName name="_xlnm.Print_Area" localSheetId="0">tab.2.2_conto_economico!$A$2:$I$20</definedName>
    <definedName name="_xlnm.Print_Area" localSheetId="1">tab.2.4_indicatori_performance!$A$3:$E$14</definedName>
    <definedName name="_xlnm.Print_Area" localSheetId="3">tab.2.9_vendite_reparti_600mq!$A$2:$H$19</definedName>
  </definedNames>
  <calcPr calcId="145621"/>
</workbook>
</file>

<file path=xl/calcChain.xml><?xml version="1.0" encoding="utf-8"?>
<calcChain xmlns="http://schemas.openxmlformats.org/spreadsheetml/2006/main">
  <c r="D18" i="16" l="1"/>
  <c r="D17" i="16"/>
  <c r="D16" i="11"/>
  <c r="D15" i="11"/>
  <c r="D16" i="9"/>
  <c r="D15" i="9"/>
  <c r="F14" i="9"/>
  <c r="C14" i="9"/>
  <c r="D15" i="6"/>
  <c r="D14" i="6"/>
  <c r="F13" i="6"/>
  <c r="C13" i="6"/>
</calcChain>
</file>

<file path=xl/sharedStrings.xml><?xml version="1.0" encoding="utf-8"?>
<sst xmlns="http://schemas.openxmlformats.org/spreadsheetml/2006/main" count="139" uniqueCount="72">
  <si>
    <t>Fatturato (netto Iva)</t>
  </si>
  <si>
    <t>Costo del venduto</t>
  </si>
  <si>
    <t>Costo del lavoro</t>
  </si>
  <si>
    <t>Costi di struttura</t>
  </si>
  <si>
    <t>Materiali di consumo</t>
  </si>
  <si>
    <t>Imposte locali</t>
  </si>
  <si>
    <t>Pubblicità</t>
  </si>
  <si>
    <t>Affitto locali</t>
  </si>
  <si>
    <t>Ammortamento attrezzature</t>
  </si>
  <si>
    <t>Totale costi di gestione</t>
  </si>
  <si>
    <t>Risultato operativo</t>
  </si>
  <si>
    <t>-</t>
  </si>
  <si>
    <t xml:space="preserve">Contributi e premi da centro distributivo </t>
  </si>
  <si>
    <t>Fonte: Trade Marketing Lab, Università dei Sapori</t>
  </si>
  <si>
    <t>Negozio da 200 mq</t>
  </si>
  <si>
    <t>Superette da 350 mq</t>
  </si>
  <si>
    <t>Supermercato da 600 mq</t>
  </si>
  <si>
    <t>Supermercato da 1.200 mq</t>
  </si>
  <si>
    <t>Numero clienti</t>
  </si>
  <si>
    <t xml:space="preserve">Incidenza del fresco sulle vendite </t>
  </si>
  <si>
    <t>Incidenza costo personale su vendite</t>
  </si>
  <si>
    <t xml:space="preserve"> Fonte: Trade Marketing Lab, Università dei Sapori</t>
  </si>
  <si>
    <t xml:space="preserve">Clienti </t>
  </si>
  <si>
    <t>Ortofrutta</t>
  </si>
  <si>
    <t xml:space="preserve">Carni </t>
  </si>
  <si>
    <t>Salumi latticini libero servizio industriale</t>
  </si>
  <si>
    <t>Panetteria - Forneria</t>
  </si>
  <si>
    <t>Gastronomia calda e fredda</t>
  </si>
  <si>
    <t>Surgelati</t>
  </si>
  <si>
    <t xml:space="preserve">TOTALE </t>
  </si>
  <si>
    <t>Totale incidenza freschi</t>
  </si>
  <si>
    <t>Totale incidenza non freschi</t>
  </si>
  <si>
    <t>Totale indicenza non freschi</t>
  </si>
  <si>
    <t>Salumi latticini  banco  tradizionale</t>
  </si>
  <si>
    <t>Pescheria</t>
  </si>
  <si>
    <t>Generi vari**</t>
  </si>
  <si>
    <t>(**) Generi vari: scatolame alimentare e non alimentare confezionato</t>
  </si>
  <si>
    <r>
      <t>Generi vari</t>
    </r>
    <r>
      <rPr>
        <vertAlign val="superscript"/>
        <sz val="9.5"/>
        <color theme="1"/>
        <rFont val="Verdana"/>
        <family val="2"/>
      </rPr>
      <t>**</t>
    </r>
  </si>
  <si>
    <t>valori in € e percentuali su fatturato, netto IVA</t>
  </si>
  <si>
    <t xml:space="preserve">(*) Valori medi su base nazionale emersi dall’analisi delle performance di un campione di circa 1.300 punti vendita. </t>
  </si>
  <si>
    <t>Primo margine</t>
  </si>
  <si>
    <t>Secondo margine</t>
  </si>
  <si>
    <t>Negozio                       200 mq</t>
  </si>
  <si>
    <t>Superette                  350 mq</t>
  </si>
  <si>
    <t>Supermercato            600 mq</t>
  </si>
  <si>
    <t>Supermercato       1.200 mq</t>
  </si>
  <si>
    <t>dati netto IVA, anno 2016</t>
  </si>
  <si>
    <t>negozio alimentare da 200 mq - dati netto IVA, anno 2016</t>
  </si>
  <si>
    <t xml:space="preserve">1° Margine (%) </t>
  </si>
  <si>
    <t>1° Margine (€)</t>
  </si>
  <si>
    <t>superette da 350 mq - dati netto IVA, anno 2016</t>
  </si>
  <si>
    <r>
      <t>Vendite (</t>
    </r>
    <r>
      <rPr>
        <b/>
        <sz val="9.5"/>
        <color theme="0"/>
        <rFont val="Calibri"/>
        <family val="2"/>
      </rPr>
      <t>€</t>
    </r>
    <r>
      <rPr>
        <b/>
        <sz val="9.5"/>
        <color theme="0"/>
        <rFont val="Verdana"/>
        <family val="2"/>
      </rPr>
      <t>)</t>
    </r>
  </si>
  <si>
    <t>Incidenza (%)</t>
  </si>
  <si>
    <r>
      <t>Scontrino Medio (</t>
    </r>
    <r>
      <rPr>
        <b/>
        <sz val="9.5"/>
        <color theme="0"/>
        <rFont val="Calibri"/>
        <family val="2"/>
      </rPr>
      <t>€</t>
    </r>
    <r>
      <rPr>
        <b/>
        <sz val="9.5"/>
        <color theme="0"/>
        <rFont val="Verdana"/>
        <family val="2"/>
      </rPr>
      <t>)</t>
    </r>
  </si>
  <si>
    <t xml:space="preserve">Captazione (%) </t>
  </si>
  <si>
    <t>supermercato da 600 mq - dati netto IVA, anno 2016</t>
  </si>
  <si>
    <t>REPARTO</t>
  </si>
  <si>
    <t>supermercato da 1.200 mq - dati netto IVA, anno 2016</t>
  </si>
  <si>
    <r>
      <t>Tab. 2.2 - Conto economico sintetico suddiviso per formati</t>
    </r>
    <r>
      <rPr>
        <b/>
        <i/>
        <vertAlign val="superscript"/>
        <sz val="10"/>
        <color rgb="FF0039A0"/>
        <rFont val="Verdana"/>
        <family val="2"/>
      </rPr>
      <t>*</t>
    </r>
  </si>
  <si>
    <r>
      <t>Tab. 2.4 – Indicatori di performance per formato</t>
    </r>
    <r>
      <rPr>
        <b/>
        <i/>
        <vertAlign val="superscript"/>
        <sz val="10"/>
        <color rgb="FF0039A0"/>
        <rFont val="Verdana"/>
        <family val="2"/>
      </rPr>
      <t>*</t>
    </r>
    <r>
      <rPr>
        <b/>
        <i/>
        <sz val="10"/>
        <color rgb="FF0039A0"/>
        <rFont val="Verdana"/>
        <family val="2"/>
      </rPr>
      <t xml:space="preserve"> </t>
    </r>
  </si>
  <si>
    <r>
      <t>Tab. 2.6 – Vendite e peso quantitativo dei reparti</t>
    </r>
    <r>
      <rPr>
        <b/>
        <i/>
        <vertAlign val="superscript"/>
        <sz val="10"/>
        <color rgb="FF0039A0"/>
        <rFont val="Verdana"/>
        <family val="2"/>
      </rPr>
      <t>*</t>
    </r>
    <r>
      <rPr>
        <b/>
        <i/>
        <sz val="10"/>
        <color rgb="FF0039A0"/>
        <rFont val="Verdana"/>
        <family val="2"/>
      </rPr>
      <t xml:space="preserve"> </t>
    </r>
  </si>
  <si>
    <r>
      <t>Tab. 2.9 – Vendite e peso quantitativo dei reparti</t>
    </r>
    <r>
      <rPr>
        <b/>
        <i/>
        <vertAlign val="superscript"/>
        <sz val="10"/>
        <color rgb="FF0039A0"/>
        <rFont val="Verdana"/>
        <family val="2"/>
      </rPr>
      <t>*</t>
    </r>
    <r>
      <rPr>
        <b/>
        <i/>
        <sz val="10"/>
        <color rgb="FF0039A0"/>
        <rFont val="Verdana"/>
        <family val="2"/>
      </rPr>
      <t xml:space="preserve"> </t>
    </r>
  </si>
  <si>
    <r>
      <t>Tab. 2.11 – Vendite e peso quantitativo dei reparti</t>
    </r>
    <r>
      <rPr>
        <b/>
        <i/>
        <vertAlign val="superscript"/>
        <sz val="10"/>
        <color rgb="FF0039A0"/>
        <rFont val="Verdana"/>
        <family val="2"/>
      </rPr>
      <t>*</t>
    </r>
    <r>
      <rPr>
        <b/>
        <i/>
        <sz val="10"/>
        <color rgb="FF0039A0"/>
        <rFont val="Verdana"/>
        <family val="2"/>
      </rPr>
      <t xml:space="preserve">  </t>
    </r>
  </si>
  <si>
    <r>
      <t>Tab. 2.16 – Vendite e peso quantitativo dei reparti</t>
    </r>
    <r>
      <rPr>
        <b/>
        <i/>
        <vertAlign val="superscript"/>
        <sz val="10"/>
        <color rgb="FF0039A0"/>
        <rFont val="Verdana"/>
        <family val="2"/>
      </rPr>
      <t>*</t>
    </r>
  </si>
  <si>
    <t>Primo Margine</t>
  </si>
  <si>
    <r>
      <t xml:space="preserve">Scontrino medio, </t>
    </r>
    <r>
      <rPr>
        <sz val="9.5"/>
        <color theme="1"/>
        <rFont val="Calibri"/>
        <family val="2"/>
      </rPr>
      <t>€</t>
    </r>
  </si>
  <si>
    <t>Produttività oraria, €</t>
  </si>
  <si>
    <t>Redditività dello spazio (mq area vendita), €</t>
  </si>
  <si>
    <t>Salumi latticini gastronomia  banco tradizionale</t>
  </si>
  <si>
    <t>Non food</t>
  </si>
  <si>
    <t xml:space="preserve">(*) Valori medi su base nazionale  </t>
  </si>
  <si>
    <t>(*) Valori medi su base 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</si>
</sst>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&quot;€&quot;\ #,##0.0"/>
    <numFmt numFmtId="166" formatCode="&quot;€&quot;\ #,##0"/>
    <numFmt numFmtId="167" formatCode="0.0"/>
    <numFmt numFmtId="168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Tahoma"/>
      <family val="2"/>
    </font>
    <font>
      <i/>
      <sz val="10"/>
      <color theme="1"/>
      <name val="Verdana"/>
      <family val="2"/>
    </font>
    <font>
      <i/>
      <sz val="9.5"/>
      <color theme="1"/>
      <name val="Verdana"/>
      <family val="2"/>
    </font>
    <font>
      <b/>
      <sz val="9.5"/>
      <color theme="0"/>
      <name val="Verdana"/>
      <family val="2"/>
    </font>
    <font>
      <sz val="9.5"/>
      <color theme="1"/>
      <name val="Verdana"/>
      <family val="2"/>
    </font>
    <font>
      <vertAlign val="superscript"/>
      <sz val="9.5"/>
      <color theme="1"/>
      <name val="Verdana"/>
      <family val="2"/>
    </font>
    <font>
      <b/>
      <sz val="9.5"/>
      <color theme="1"/>
      <name val="Verdana"/>
      <family val="2"/>
    </font>
    <font>
      <b/>
      <sz val="9.5"/>
      <name val="Verdana"/>
      <family val="2"/>
    </font>
    <font>
      <sz val="11"/>
      <color rgb="FF0039A0"/>
      <name val="Calibri"/>
      <family val="2"/>
      <scheme val="minor"/>
    </font>
    <font>
      <sz val="9.5"/>
      <color rgb="FF0039A0"/>
      <name val="Verdana"/>
      <family val="2"/>
    </font>
    <font>
      <i/>
      <sz val="9"/>
      <color rgb="FF0039A0"/>
      <name val="Verdana"/>
      <family val="2"/>
    </font>
    <font>
      <sz val="9"/>
      <color rgb="FF0039A0"/>
      <name val="Verdana"/>
      <family val="2"/>
    </font>
    <font>
      <b/>
      <sz val="9.5"/>
      <color theme="0"/>
      <name val="Calibri"/>
      <family val="2"/>
    </font>
    <font>
      <b/>
      <i/>
      <sz val="10"/>
      <color rgb="FF0039A0"/>
      <name val="Verdana"/>
      <family val="2"/>
    </font>
    <font>
      <b/>
      <i/>
      <vertAlign val="superscript"/>
      <sz val="10"/>
      <color rgb="FF0039A0"/>
      <name val="Verdana"/>
      <family val="2"/>
    </font>
    <font>
      <i/>
      <sz val="10"/>
      <color rgb="FF0039A0"/>
      <name val="Calibri"/>
      <family val="2"/>
      <scheme val="minor"/>
    </font>
    <font>
      <sz val="9.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39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CF1"/>
        <bgColor indexed="64"/>
      </patternFill>
    </fill>
  </fills>
  <borders count="11">
    <border>
      <left/>
      <right/>
      <top/>
      <bottom/>
      <diagonal/>
    </border>
    <border>
      <left style="thin">
        <color rgb="FF0039A0"/>
      </left>
      <right style="thin">
        <color rgb="FF0039A0"/>
      </right>
      <top style="thin">
        <color rgb="FF0039A0"/>
      </top>
      <bottom/>
      <diagonal/>
    </border>
    <border>
      <left style="thin">
        <color rgb="FF0039A0"/>
      </left>
      <right/>
      <top/>
      <bottom style="thin">
        <color rgb="FF0039A0"/>
      </bottom>
      <diagonal/>
    </border>
    <border>
      <left/>
      <right style="thin">
        <color rgb="FF0039A0"/>
      </right>
      <top/>
      <bottom style="thin">
        <color rgb="FF0039A0"/>
      </bottom>
      <diagonal/>
    </border>
    <border>
      <left style="thin">
        <color rgb="FF0039A0"/>
      </left>
      <right/>
      <top/>
      <bottom/>
      <diagonal/>
    </border>
    <border>
      <left/>
      <right style="thin">
        <color rgb="FF0039A0"/>
      </right>
      <top/>
      <bottom/>
      <diagonal/>
    </border>
    <border>
      <left/>
      <right style="thin">
        <color rgb="FF0039A0"/>
      </right>
      <top style="thin">
        <color rgb="FF0039A0"/>
      </top>
      <bottom/>
      <diagonal/>
    </border>
    <border>
      <left style="thin">
        <color rgb="FF0039A0"/>
      </left>
      <right/>
      <top style="thin">
        <color rgb="FF0039A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39A0"/>
      </left>
      <right style="thin">
        <color rgb="FF0039A0"/>
      </right>
      <top/>
      <bottom/>
      <diagonal/>
    </border>
    <border>
      <left style="thin">
        <color rgb="FF0039A0"/>
      </left>
      <right style="thin">
        <color rgb="FF0039A0"/>
      </right>
      <top/>
      <bottom style="thin">
        <color rgb="FF0039A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5" fillId="0" borderId="0" xfId="0" applyFont="1"/>
    <xf numFmtId="0" fontId="9" fillId="0" borderId="0" xfId="0" applyFont="1"/>
    <xf numFmtId="164" fontId="9" fillId="4" borderId="0" xfId="0" applyNumberFormat="1" applyFont="1" applyFill="1" applyBorder="1" applyAlignment="1">
      <alignment horizontal="right" vertical="center" indent="1"/>
    </xf>
    <xf numFmtId="164" fontId="9" fillId="4" borderId="5" xfId="0" applyNumberFormat="1" applyFont="1" applyFill="1" applyBorder="1" applyAlignment="1">
      <alignment horizontal="right" vertical="center" indent="1"/>
    </xf>
    <xf numFmtId="164" fontId="12" fillId="3" borderId="5" xfId="0" applyNumberFormat="1" applyFont="1" applyFill="1" applyBorder="1" applyAlignment="1">
      <alignment horizontal="right" vertical="center" indent="1"/>
    </xf>
    <xf numFmtId="164" fontId="9" fillId="3" borderId="5" xfId="0" applyNumberFormat="1" applyFont="1" applyFill="1" applyBorder="1" applyAlignment="1">
      <alignment horizontal="right" vertical="center" indent="1"/>
    </xf>
    <xf numFmtId="166" fontId="9" fillId="4" borderId="0" xfId="0" applyNumberFormat="1" applyFont="1" applyFill="1" applyBorder="1" applyAlignment="1">
      <alignment horizontal="right" vertical="center" indent="1"/>
    </xf>
    <xf numFmtId="164" fontId="11" fillId="3" borderId="6" xfId="0" applyNumberFormat="1" applyFont="1" applyFill="1" applyBorder="1" applyAlignment="1">
      <alignment horizontal="right" vertical="center" indent="1"/>
    </xf>
    <xf numFmtId="164" fontId="11" fillId="3" borderId="5" xfId="0" applyNumberFormat="1" applyFont="1" applyFill="1" applyBorder="1" applyAlignment="1">
      <alignment horizontal="right" vertical="center" indent="1"/>
    </xf>
    <xf numFmtId="3" fontId="11" fillId="3" borderId="7" xfId="0" applyNumberFormat="1" applyFont="1" applyFill="1" applyBorder="1" applyAlignment="1">
      <alignment horizontal="right" vertical="center" indent="1"/>
    </xf>
    <xf numFmtId="3" fontId="11" fillId="3" borderId="4" xfId="0" applyNumberFormat="1" applyFont="1" applyFill="1" applyBorder="1" applyAlignment="1">
      <alignment horizontal="right" vertical="center" indent="1"/>
    </xf>
    <xf numFmtId="3" fontId="9" fillId="3" borderId="4" xfId="0" applyNumberFormat="1" applyFont="1" applyFill="1" applyBorder="1" applyAlignment="1">
      <alignment horizontal="right" vertical="center" indent="1"/>
    </xf>
    <xf numFmtId="3" fontId="12" fillId="3" borderId="4" xfId="0" applyNumberFormat="1" applyFont="1" applyFill="1" applyBorder="1" applyAlignment="1">
      <alignment horizontal="right" vertical="center" indent="1"/>
    </xf>
    <xf numFmtId="3" fontId="11" fillId="3" borderId="7" xfId="1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6" fillId="0" borderId="0" xfId="0" applyFont="1"/>
    <xf numFmtId="0" fontId="9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166" fontId="11" fillId="0" borderId="0" xfId="0" applyNumberFormat="1" applyFont="1" applyBorder="1" applyAlignment="1">
      <alignment horizontal="right" vertical="center" indent="1"/>
    </xf>
    <xf numFmtId="164" fontId="9" fillId="0" borderId="0" xfId="0" applyNumberFormat="1" applyFont="1" applyBorder="1" applyAlignment="1">
      <alignment horizontal="right" vertical="center" indent="1"/>
    </xf>
    <xf numFmtId="165" fontId="9" fillId="0" borderId="0" xfId="0" applyNumberFormat="1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wrapText="1" indent="1"/>
    </xf>
    <xf numFmtId="166" fontId="9" fillId="0" borderId="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 wrapText="1" indent="1"/>
    </xf>
    <xf numFmtId="164" fontId="11" fillId="0" borderId="0" xfId="0" applyNumberFormat="1" applyFont="1" applyBorder="1" applyAlignment="1">
      <alignment horizontal="right" vertical="center" indent="1"/>
    </xf>
    <xf numFmtId="168" fontId="9" fillId="0" borderId="0" xfId="0" applyNumberFormat="1" applyFont="1" applyBorder="1" applyAlignment="1">
      <alignment horizontal="right" vertical="center" indent="1"/>
    </xf>
    <xf numFmtId="168" fontId="11" fillId="0" borderId="0" xfId="0" applyNumberFormat="1" applyFont="1" applyBorder="1" applyAlignment="1">
      <alignment horizontal="right" vertical="center" indent="1"/>
    </xf>
    <xf numFmtId="0" fontId="9" fillId="4" borderId="0" xfId="0" applyFont="1" applyFill="1" applyBorder="1" applyAlignment="1">
      <alignment horizontal="left" vertical="center" wrapText="1" indent="1"/>
    </xf>
    <xf numFmtId="3" fontId="9" fillId="4" borderId="0" xfId="0" applyNumberFormat="1" applyFont="1" applyFill="1" applyBorder="1" applyAlignment="1">
      <alignment horizontal="right" vertical="center" indent="1"/>
    </xf>
    <xf numFmtId="168" fontId="9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166" fontId="11" fillId="4" borderId="0" xfId="0" applyNumberFormat="1" applyFont="1" applyFill="1" applyBorder="1" applyAlignment="1">
      <alignment horizontal="right" vertical="center" indent="1"/>
    </xf>
    <xf numFmtId="165" fontId="9" fillId="4" borderId="0" xfId="0" applyNumberFormat="1" applyFont="1" applyFill="1" applyBorder="1" applyAlignment="1">
      <alignment horizontal="right" vertical="center" indent="1"/>
    </xf>
    <xf numFmtId="0" fontId="14" fillId="0" borderId="0" xfId="0" applyFont="1"/>
    <xf numFmtId="167" fontId="9" fillId="0" borderId="0" xfId="0" applyNumberFormat="1" applyFont="1" applyBorder="1" applyAlignment="1">
      <alignment horizontal="right" vertical="center" indent="1"/>
    </xf>
    <xf numFmtId="167" fontId="9" fillId="4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wrapText="1" indent="1"/>
    </xf>
    <xf numFmtId="164" fontId="11" fillId="4" borderId="0" xfId="0" applyNumberFormat="1" applyFont="1" applyFill="1" applyBorder="1" applyAlignment="1">
      <alignment horizontal="right" vertical="center" indent="1"/>
    </xf>
    <xf numFmtId="168" fontId="11" fillId="4" borderId="0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right" indent="1"/>
    </xf>
    <xf numFmtId="0" fontId="9" fillId="4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right" vertical="center" wrapText="1" indent="1"/>
    </xf>
    <xf numFmtId="0" fontId="13" fillId="0" borderId="0" xfId="0" applyFont="1"/>
    <xf numFmtId="0" fontId="9" fillId="0" borderId="0" xfId="0" applyFont="1" applyFill="1" applyBorder="1" applyAlignment="1">
      <alignment horizontal="left" vertical="center" wrapText="1" indent="1"/>
    </xf>
    <xf numFmtId="168" fontId="9" fillId="0" borderId="0" xfId="0" applyNumberFormat="1" applyFont="1" applyFill="1" applyBorder="1" applyAlignment="1">
      <alignment horizontal="right" vertical="center" indent="1"/>
    </xf>
    <xf numFmtId="0" fontId="15" fillId="0" borderId="0" xfId="0" applyFont="1"/>
    <xf numFmtId="0" fontId="9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horizontal="left" vertical="center" wrapText="1" indent="1"/>
    </xf>
    <xf numFmtId="0" fontId="11" fillId="3" borderId="9" xfId="0" applyFont="1" applyFill="1" applyBorder="1" applyAlignment="1">
      <alignment horizontal="left" vertical="center" wrapText="1" indent="1"/>
    </xf>
    <xf numFmtId="0" fontId="9" fillId="3" borderId="9" xfId="0" applyFont="1" applyFill="1" applyBorder="1" applyAlignment="1">
      <alignment horizontal="left" vertical="center" wrapText="1" indent="1"/>
    </xf>
    <xf numFmtId="0" fontId="11" fillId="4" borderId="10" xfId="0" applyFont="1" applyFill="1" applyBorder="1" applyAlignment="1">
      <alignment horizontal="left" vertical="center" wrapText="1" indent="1"/>
    </xf>
    <xf numFmtId="3" fontId="9" fillId="4" borderId="4" xfId="0" applyNumberFormat="1" applyFont="1" applyFill="1" applyBorder="1" applyAlignment="1">
      <alignment horizontal="right" vertical="center" indent="1"/>
    </xf>
    <xf numFmtId="3" fontId="11" fillId="4" borderId="2" xfId="0" applyNumberFormat="1" applyFont="1" applyFill="1" applyBorder="1" applyAlignment="1">
      <alignment horizontal="right" vertical="center" indent="1"/>
    </xf>
    <xf numFmtId="164" fontId="11" fillId="4" borderId="3" xfId="0" applyNumberFormat="1" applyFont="1" applyFill="1" applyBorder="1" applyAlignment="1">
      <alignment horizontal="right" vertical="center" indent="1"/>
    </xf>
    <xf numFmtId="3" fontId="9" fillId="4" borderId="4" xfId="1" applyNumberFormat="1" applyFont="1" applyFill="1" applyBorder="1" applyAlignment="1">
      <alignment horizontal="right" vertical="center" indent="1"/>
    </xf>
    <xf numFmtId="3" fontId="11" fillId="4" borderId="2" xfId="1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wrapText="1" indent="1"/>
    </xf>
    <xf numFmtId="0" fontId="16" fillId="0" borderId="0" xfId="0" applyFont="1" applyFill="1" applyAlignment="1"/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6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 applyFill="1" applyAlignment="1"/>
    <xf numFmtId="0" fontId="0" fillId="0" borderId="0" xfId="0" applyFill="1" applyAlignment="1"/>
    <xf numFmtId="0" fontId="6" fillId="0" borderId="0" xfId="0" applyFont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7ECF1"/>
      <color rgb="FF0039A0"/>
      <color rgb="FFFFFFFF"/>
      <color rgb="FFF4F7FA"/>
      <color rgb="FFE7EE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M9" sqref="M9"/>
    </sheetView>
  </sheetViews>
  <sheetFormatPr defaultRowHeight="15" x14ac:dyDescent="0.25"/>
  <cols>
    <col min="1" max="1" width="24.42578125" customWidth="1"/>
    <col min="2" max="2" width="13.7109375" customWidth="1"/>
    <col min="3" max="3" width="10.7109375" customWidth="1"/>
    <col min="4" max="4" width="13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9" width="10.7109375" customWidth="1"/>
  </cols>
  <sheetData>
    <row r="1" spans="1:9" ht="50.1" customHeight="1" x14ac:dyDescent="0.25"/>
    <row r="2" spans="1:9" ht="18" customHeight="1" x14ac:dyDescent="0.25">
      <c r="A2" s="72" t="s">
        <v>58</v>
      </c>
      <c r="B2" s="73"/>
      <c r="C2" s="73"/>
      <c r="D2" s="73"/>
      <c r="E2" s="73"/>
      <c r="F2" s="73"/>
      <c r="G2" s="73"/>
      <c r="H2" s="73"/>
      <c r="I2" s="73"/>
    </row>
    <row r="3" spans="1:9" ht="18" customHeight="1" x14ac:dyDescent="0.25">
      <c r="A3" s="74" t="s">
        <v>38</v>
      </c>
      <c r="B3" s="75"/>
      <c r="C3" s="75"/>
      <c r="D3" s="75"/>
      <c r="E3" s="75"/>
      <c r="F3" s="75"/>
      <c r="G3" s="75"/>
      <c r="H3" s="75"/>
      <c r="I3" s="75"/>
    </row>
    <row r="4" spans="1:9" ht="30" customHeight="1" x14ac:dyDescent="0.25">
      <c r="A4" s="58"/>
      <c r="B4" s="78" t="s">
        <v>42</v>
      </c>
      <c r="C4" s="78"/>
      <c r="D4" s="78" t="s">
        <v>43</v>
      </c>
      <c r="E4" s="78"/>
      <c r="F4" s="78" t="s">
        <v>44</v>
      </c>
      <c r="G4" s="78"/>
      <c r="H4" s="78" t="s">
        <v>45</v>
      </c>
      <c r="I4" s="78"/>
    </row>
    <row r="5" spans="1:9" ht="32.25" customHeight="1" x14ac:dyDescent="0.25">
      <c r="A5" s="59" t="s">
        <v>0</v>
      </c>
      <c r="B5" s="16">
        <v>700000</v>
      </c>
      <c r="C5" s="14">
        <v>1</v>
      </c>
      <c r="D5" s="16">
        <v>1500000</v>
      </c>
      <c r="E5" s="14">
        <v>1</v>
      </c>
      <c r="F5" s="20">
        <v>3000000</v>
      </c>
      <c r="G5" s="14">
        <v>1</v>
      </c>
      <c r="H5" s="16">
        <v>6100000</v>
      </c>
      <c r="I5" s="14">
        <v>1</v>
      </c>
    </row>
    <row r="6" spans="1:9" ht="32.25" customHeight="1" x14ac:dyDescent="0.25">
      <c r="A6" s="60" t="s">
        <v>1</v>
      </c>
      <c r="B6" s="64">
        <v>515830</v>
      </c>
      <c r="C6" s="10">
        <v>0.7369</v>
      </c>
      <c r="D6" s="64">
        <v>1126800</v>
      </c>
      <c r="E6" s="10">
        <v>0.751</v>
      </c>
      <c r="F6" s="67">
        <v>2312700</v>
      </c>
      <c r="G6" s="10">
        <v>0.77090000000000003</v>
      </c>
      <c r="H6" s="64">
        <v>4767760</v>
      </c>
      <c r="I6" s="10">
        <v>0.78159999999999996</v>
      </c>
    </row>
    <row r="7" spans="1:9" ht="32.25" customHeight="1" x14ac:dyDescent="0.25">
      <c r="A7" s="61" t="s">
        <v>40</v>
      </c>
      <c r="B7" s="17">
        <v>184170</v>
      </c>
      <c r="C7" s="15">
        <v>0.2631</v>
      </c>
      <c r="D7" s="17">
        <v>373200</v>
      </c>
      <c r="E7" s="11">
        <v>0.24879999999999999</v>
      </c>
      <c r="F7" s="17">
        <v>687300</v>
      </c>
      <c r="G7" s="11">
        <v>0.22909999999999997</v>
      </c>
      <c r="H7" s="17">
        <v>1332240</v>
      </c>
      <c r="I7" s="11">
        <v>0.21840000000000004</v>
      </c>
    </row>
    <row r="8" spans="1:9" ht="32.25" customHeight="1" x14ac:dyDescent="0.25">
      <c r="A8" s="60" t="s">
        <v>12</v>
      </c>
      <c r="B8" s="64" t="s">
        <v>11</v>
      </c>
      <c r="C8" s="10" t="s">
        <v>11</v>
      </c>
      <c r="D8" s="64">
        <v>26653</v>
      </c>
      <c r="E8" s="10">
        <v>1.7999999999999999E-2</v>
      </c>
      <c r="F8" s="67">
        <v>54500</v>
      </c>
      <c r="G8" s="10">
        <v>1.7999999999999999E-2</v>
      </c>
      <c r="H8" s="64">
        <v>135850</v>
      </c>
      <c r="I8" s="10">
        <v>2.1999999999999999E-2</v>
      </c>
    </row>
    <row r="9" spans="1:9" ht="32.25" customHeight="1" x14ac:dyDescent="0.25">
      <c r="A9" s="61" t="s">
        <v>41</v>
      </c>
      <c r="B9" s="17">
        <v>184170</v>
      </c>
      <c r="C9" s="11">
        <v>0.2631</v>
      </c>
      <c r="D9" s="19">
        <v>399853</v>
      </c>
      <c r="E9" s="11">
        <v>0.2666</v>
      </c>
      <c r="F9" s="19">
        <v>741800</v>
      </c>
      <c r="G9" s="11">
        <v>0.24729999999999996</v>
      </c>
      <c r="H9" s="19">
        <v>1468090</v>
      </c>
      <c r="I9" s="11">
        <v>0.24070000000000003</v>
      </c>
    </row>
    <row r="10" spans="1:9" ht="32.25" customHeight="1" x14ac:dyDescent="0.25">
      <c r="A10" s="60" t="s">
        <v>2</v>
      </c>
      <c r="B10" s="64">
        <v>100000</v>
      </c>
      <c r="C10" s="10">
        <v>0.1429</v>
      </c>
      <c r="D10" s="64">
        <v>190000</v>
      </c>
      <c r="E10" s="10">
        <v>0.12670000000000001</v>
      </c>
      <c r="F10" s="67">
        <v>370000</v>
      </c>
      <c r="G10" s="10">
        <v>0.12330000000000001</v>
      </c>
      <c r="H10" s="64">
        <v>745000</v>
      </c>
      <c r="I10" s="10">
        <v>0.1221</v>
      </c>
    </row>
    <row r="11" spans="1:9" ht="32.25" customHeight="1" x14ac:dyDescent="0.25">
      <c r="A11" s="62" t="s">
        <v>3</v>
      </c>
      <c r="B11" s="18">
        <v>37590</v>
      </c>
      <c r="C11" s="12">
        <v>5.3699999999999998E-2</v>
      </c>
      <c r="D11" s="18">
        <v>78400</v>
      </c>
      <c r="E11" s="12">
        <v>5.2299999999999999E-2</v>
      </c>
      <c r="F11" s="18">
        <v>126900</v>
      </c>
      <c r="G11" s="12">
        <v>4.2299999999999997E-2</v>
      </c>
      <c r="H11" s="18">
        <v>237600</v>
      </c>
      <c r="I11" s="12">
        <v>3.9E-2</v>
      </c>
    </row>
    <row r="12" spans="1:9" ht="32.25" customHeight="1" x14ac:dyDescent="0.25">
      <c r="A12" s="60" t="s">
        <v>5</v>
      </c>
      <c r="B12" s="64">
        <v>1900</v>
      </c>
      <c r="C12" s="10">
        <v>2.7000000000000001E-3</v>
      </c>
      <c r="D12" s="64">
        <v>5550</v>
      </c>
      <c r="E12" s="10">
        <v>3.7000000000000002E-3</v>
      </c>
      <c r="F12" s="67">
        <v>8700</v>
      </c>
      <c r="G12" s="10">
        <v>2.8999999999999998E-3</v>
      </c>
      <c r="H12" s="64">
        <v>15000</v>
      </c>
      <c r="I12" s="10">
        <v>2.5000000000000001E-3</v>
      </c>
    </row>
    <row r="13" spans="1:9" ht="32.25" customHeight="1" x14ac:dyDescent="0.25">
      <c r="A13" s="62" t="s">
        <v>4</v>
      </c>
      <c r="B13" s="18">
        <v>3500</v>
      </c>
      <c r="C13" s="12">
        <v>5.0000000000000001E-3</v>
      </c>
      <c r="D13" s="18">
        <v>15200</v>
      </c>
      <c r="E13" s="12">
        <v>1.01E-2</v>
      </c>
      <c r="F13" s="18">
        <v>24500</v>
      </c>
      <c r="G13" s="12">
        <v>8.2000000000000007E-3</v>
      </c>
      <c r="H13" s="18">
        <v>38000</v>
      </c>
      <c r="I13" s="12">
        <v>6.1999999999999998E-3</v>
      </c>
    </row>
    <row r="14" spans="1:9" ht="32.25" customHeight="1" x14ac:dyDescent="0.25">
      <c r="A14" s="60" t="s">
        <v>6</v>
      </c>
      <c r="B14" s="64">
        <v>5000</v>
      </c>
      <c r="C14" s="10">
        <v>7.1000000000000004E-3</v>
      </c>
      <c r="D14" s="64">
        <v>26900</v>
      </c>
      <c r="E14" s="10">
        <v>1.7899999999999999E-2</v>
      </c>
      <c r="F14" s="67">
        <v>47550</v>
      </c>
      <c r="G14" s="10">
        <v>1.5900000000000001E-2</v>
      </c>
      <c r="H14" s="64">
        <v>78000</v>
      </c>
      <c r="I14" s="10">
        <v>1.2800000000000001E-2</v>
      </c>
    </row>
    <row r="15" spans="1:9" ht="32.25" customHeight="1" x14ac:dyDescent="0.25">
      <c r="A15" s="62" t="s">
        <v>7</v>
      </c>
      <c r="B15" s="18">
        <v>21120</v>
      </c>
      <c r="C15" s="12">
        <v>3.0200000000000001E-2</v>
      </c>
      <c r="D15" s="18">
        <v>45000</v>
      </c>
      <c r="E15" s="12">
        <v>0.03</v>
      </c>
      <c r="F15" s="18">
        <v>76800</v>
      </c>
      <c r="G15" s="12">
        <v>2.5600000000000001E-2</v>
      </c>
      <c r="H15" s="18">
        <v>144000</v>
      </c>
      <c r="I15" s="12">
        <v>2.3599999999999999E-2</v>
      </c>
    </row>
    <row r="16" spans="1:9" ht="32.25" customHeight="1" x14ac:dyDescent="0.25">
      <c r="A16" s="60" t="s">
        <v>8</v>
      </c>
      <c r="B16" s="64">
        <v>7000</v>
      </c>
      <c r="C16" s="10">
        <v>0.01</v>
      </c>
      <c r="D16" s="64">
        <v>15000</v>
      </c>
      <c r="E16" s="10">
        <v>0.01</v>
      </c>
      <c r="F16" s="67">
        <v>30000</v>
      </c>
      <c r="G16" s="10">
        <v>0.01</v>
      </c>
      <c r="H16" s="64">
        <v>55000</v>
      </c>
      <c r="I16" s="10">
        <v>8.9999999999999993E-3</v>
      </c>
    </row>
    <row r="17" spans="1:11" ht="32.25" customHeight="1" x14ac:dyDescent="0.25">
      <c r="A17" s="61" t="s">
        <v>9</v>
      </c>
      <c r="B17" s="17">
        <v>176110</v>
      </c>
      <c r="C17" s="11">
        <v>0.25159999999999999</v>
      </c>
      <c r="D17" s="19">
        <v>376050</v>
      </c>
      <c r="E17" s="11">
        <v>0.25069999999999998</v>
      </c>
      <c r="F17" s="19">
        <v>684450</v>
      </c>
      <c r="G17" s="11">
        <v>0.22820000000000001</v>
      </c>
      <c r="H17" s="19">
        <v>1312600</v>
      </c>
      <c r="I17" s="11">
        <v>0.21520000000000003</v>
      </c>
    </row>
    <row r="18" spans="1:11" ht="32.25" customHeight="1" x14ac:dyDescent="0.25">
      <c r="A18" s="63" t="s">
        <v>10</v>
      </c>
      <c r="B18" s="65">
        <v>8060</v>
      </c>
      <c r="C18" s="66">
        <v>1.150000000000001E-2</v>
      </c>
      <c r="D18" s="65">
        <v>23803</v>
      </c>
      <c r="E18" s="66">
        <v>1.5900000000000025E-2</v>
      </c>
      <c r="F18" s="68">
        <v>57350</v>
      </c>
      <c r="G18" s="66">
        <v>1.909999999999995E-2</v>
      </c>
      <c r="H18" s="65">
        <v>155490</v>
      </c>
      <c r="I18" s="66">
        <v>2.5499999999999995E-2</v>
      </c>
    </row>
    <row r="19" spans="1:11" ht="18" customHeight="1" x14ac:dyDescent="0.25">
      <c r="A19" s="76" t="s">
        <v>39</v>
      </c>
      <c r="B19" s="77"/>
      <c r="C19" s="77"/>
      <c r="D19" s="77"/>
      <c r="E19" s="77"/>
      <c r="F19" s="77"/>
      <c r="G19" s="77"/>
      <c r="H19" s="77"/>
      <c r="I19" s="77"/>
      <c r="J19" s="7"/>
      <c r="K19" s="7"/>
    </row>
    <row r="20" spans="1:11" ht="18" customHeight="1" x14ac:dyDescent="0.25">
      <c r="A20" s="21" t="s">
        <v>13</v>
      </c>
      <c r="B20" s="57"/>
      <c r="C20" s="57"/>
      <c r="D20" s="57"/>
      <c r="E20" s="57"/>
      <c r="F20" s="57"/>
      <c r="G20" s="57"/>
      <c r="H20" s="57"/>
      <c r="I20" s="57"/>
      <c r="J20" s="7"/>
      <c r="K20" s="7"/>
    </row>
  </sheetData>
  <mergeCells count="7">
    <mergeCell ref="A2:I2"/>
    <mergeCell ref="A3:I3"/>
    <mergeCell ref="A19:I19"/>
    <mergeCell ref="B4:C4"/>
    <mergeCell ref="D4:E4"/>
    <mergeCell ref="F4:G4"/>
    <mergeCell ref="H4:I4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20" sqref="A20"/>
    </sheetView>
  </sheetViews>
  <sheetFormatPr defaultRowHeight="15" x14ac:dyDescent="0.25"/>
  <cols>
    <col min="1" max="1" width="44.7109375" customWidth="1"/>
    <col min="2" max="5" width="15.7109375" customWidth="1"/>
  </cols>
  <sheetData>
    <row r="1" spans="1:9" ht="50.1" customHeight="1" x14ac:dyDescent="0.25">
      <c r="B1" s="1"/>
      <c r="C1" s="1"/>
      <c r="D1" s="1"/>
      <c r="E1" s="1"/>
      <c r="F1" s="1"/>
    </row>
    <row r="3" spans="1:9" ht="18" customHeight="1" x14ac:dyDescent="0.25">
      <c r="A3" s="72" t="s">
        <v>59</v>
      </c>
      <c r="B3" s="80"/>
      <c r="C3" s="80"/>
      <c r="D3" s="80"/>
      <c r="E3" s="80"/>
    </row>
    <row r="4" spans="1:9" ht="18" customHeight="1" x14ac:dyDescent="0.25">
      <c r="A4" s="72" t="s">
        <v>46</v>
      </c>
      <c r="B4" s="80"/>
      <c r="C4" s="80"/>
      <c r="D4" s="80"/>
      <c r="E4" s="80"/>
    </row>
    <row r="5" spans="1:9" ht="36.75" customHeight="1" x14ac:dyDescent="0.25">
      <c r="A5" s="23"/>
      <c r="B5" s="24" t="s">
        <v>14</v>
      </c>
      <c r="C5" s="24" t="s">
        <v>15</v>
      </c>
      <c r="D5" s="24" t="s">
        <v>16</v>
      </c>
      <c r="E5" s="24" t="s">
        <v>17</v>
      </c>
    </row>
    <row r="6" spans="1:9" ht="31.5" customHeight="1" x14ac:dyDescent="0.25">
      <c r="A6" s="55" t="s">
        <v>18</v>
      </c>
      <c r="B6" s="25">
        <v>79500</v>
      </c>
      <c r="C6" s="25">
        <v>104200</v>
      </c>
      <c r="D6" s="25">
        <v>178450</v>
      </c>
      <c r="E6" s="25">
        <v>297561</v>
      </c>
    </row>
    <row r="7" spans="1:9" ht="31.5" customHeight="1" x14ac:dyDescent="0.25">
      <c r="A7" s="38" t="s">
        <v>64</v>
      </c>
      <c r="B7" s="9">
        <v>0.2631</v>
      </c>
      <c r="C7" s="9">
        <v>0.24879999999999999</v>
      </c>
      <c r="D7" s="9">
        <v>0.2291</v>
      </c>
      <c r="E7" s="9">
        <v>0.21840000000000001</v>
      </c>
    </row>
    <row r="8" spans="1:9" ht="31.5" customHeight="1" x14ac:dyDescent="0.25">
      <c r="A8" s="55" t="s">
        <v>65</v>
      </c>
      <c r="B8" s="56">
        <v>8.8000000000000007</v>
      </c>
      <c r="C8" s="56">
        <v>14.4</v>
      </c>
      <c r="D8" s="56">
        <v>16.809999999999999</v>
      </c>
      <c r="E8" s="56">
        <v>20.5</v>
      </c>
    </row>
    <row r="9" spans="1:9" ht="31.5" customHeight="1" x14ac:dyDescent="0.25">
      <c r="A9" s="38" t="s">
        <v>19</v>
      </c>
      <c r="B9" s="9">
        <v>0.57999999999999996</v>
      </c>
      <c r="C9" s="9">
        <v>0.56000000000000005</v>
      </c>
      <c r="D9" s="9">
        <v>0.53</v>
      </c>
      <c r="E9" s="9">
        <v>0.53500000000000003</v>
      </c>
    </row>
    <row r="10" spans="1:9" ht="31.5" customHeight="1" x14ac:dyDescent="0.25">
      <c r="A10" s="55" t="s">
        <v>20</v>
      </c>
      <c r="B10" s="26">
        <v>0.1429</v>
      </c>
      <c r="C10" s="26">
        <v>0.12670000000000001</v>
      </c>
      <c r="D10" s="26">
        <v>0.12330000000000001</v>
      </c>
      <c r="E10" s="26">
        <v>0.1221</v>
      </c>
    </row>
    <row r="11" spans="1:9" ht="31.5" customHeight="1" x14ac:dyDescent="0.25">
      <c r="A11" s="38" t="s">
        <v>66</v>
      </c>
      <c r="B11" s="39">
        <v>82</v>
      </c>
      <c r="C11" s="39">
        <v>120</v>
      </c>
      <c r="D11" s="39">
        <v>153</v>
      </c>
      <c r="E11" s="39">
        <v>184</v>
      </c>
    </row>
    <row r="12" spans="1:9" ht="31.5" customHeight="1" x14ac:dyDescent="0.25">
      <c r="A12" s="55" t="s">
        <v>67</v>
      </c>
      <c r="B12" s="25">
        <v>3500</v>
      </c>
      <c r="C12" s="25">
        <v>4286</v>
      </c>
      <c r="D12" s="25">
        <v>5000</v>
      </c>
      <c r="E12" s="25">
        <v>5083</v>
      </c>
    </row>
    <row r="13" spans="1:9" ht="18" customHeight="1" x14ac:dyDescent="0.25">
      <c r="A13" s="76" t="s">
        <v>39</v>
      </c>
      <c r="B13" s="79"/>
      <c r="C13" s="79"/>
      <c r="D13" s="79"/>
      <c r="E13" s="79"/>
      <c r="F13" s="71"/>
      <c r="G13" s="71"/>
      <c r="H13" s="71"/>
      <c r="I13" s="71"/>
    </row>
    <row r="14" spans="1:9" ht="18" customHeight="1" x14ac:dyDescent="0.25">
      <c r="A14" s="21" t="s">
        <v>21</v>
      </c>
      <c r="B14" s="22"/>
      <c r="C14" s="22"/>
      <c r="D14" s="22"/>
      <c r="E14" s="22"/>
    </row>
    <row r="15" spans="1:9" x14ac:dyDescent="0.25">
      <c r="A15" s="8"/>
      <c r="B15" s="8"/>
      <c r="C15" s="8"/>
      <c r="D15" s="8"/>
      <c r="E15" s="8"/>
    </row>
  </sheetData>
  <mergeCells count="3">
    <mergeCell ref="A13:E13"/>
    <mergeCell ref="A3:E3"/>
    <mergeCell ref="A4:E4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B1" sqref="B1"/>
    </sheetView>
  </sheetViews>
  <sheetFormatPr defaultRowHeight="15" x14ac:dyDescent="0.25"/>
  <cols>
    <col min="1" max="1" width="29.28515625" customWidth="1"/>
    <col min="2" max="4" width="12.85546875" customWidth="1"/>
    <col min="5" max="6" width="13.5703125" customWidth="1"/>
    <col min="7" max="7" width="12.85546875" customWidth="1"/>
    <col min="8" max="8" width="14.28515625" customWidth="1"/>
  </cols>
  <sheetData>
    <row r="1" spans="1:9" ht="50.1" customHeight="1" x14ac:dyDescent="0.25"/>
    <row r="2" spans="1:9" ht="18" customHeight="1" x14ac:dyDescent="0.25">
      <c r="A2" s="72" t="s">
        <v>60</v>
      </c>
      <c r="B2" s="83"/>
      <c r="C2" s="83"/>
      <c r="D2" s="83"/>
      <c r="E2" s="83"/>
      <c r="F2" s="83"/>
      <c r="G2" s="83"/>
      <c r="H2" s="83"/>
    </row>
    <row r="3" spans="1:9" ht="18" customHeight="1" x14ac:dyDescent="0.25">
      <c r="A3" s="72" t="s">
        <v>47</v>
      </c>
      <c r="B3" s="83"/>
      <c r="C3" s="83"/>
      <c r="D3" s="83"/>
      <c r="E3" s="83"/>
      <c r="F3" s="83"/>
      <c r="G3" s="83"/>
      <c r="H3" s="83"/>
    </row>
    <row r="4" spans="1:9" ht="45" customHeight="1" x14ac:dyDescent="0.25">
      <c r="A4" s="52" t="s">
        <v>56</v>
      </c>
      <c r="B4" s="53" t="s">
        <v>22</v>
      </c>
      <c r="C4" s="53" t="s">
        <v>51</v>
      </c>
      <c r="D4" s="53" t="s">
        <v>52</v>
      </c>
      <c r="E4" s="53" t="s">
        <v>48</v>
      </c>
      <c r="F4" s="53" t="s">
        <v>49</v>
      </c>
      <c r="G4" s="53" t="s">
        <v>53</v>
      </c>
      <c r="H4" s="53" t="s">
        <v>54</v>
      </c>
      <c r="I4" s="3"/>
    </row>
    <row r="5" spans="1:9" ht="31.5" customHeight="1" x14ac:dyDescent="0.25">
      <c r="A5" s="32" t="s">
        <v>35</v>
      </c>
      <c r="B5" s="31">
        <v>54780</v>
      </c>
      <c r="C5" s="31">
        <v>273000</v>
      </c>
      <c r="D5" s="29">
        <v>0.39</v>
      </c>
      <c r="E5" s="29">
        <v>0.22</v>
      </c>
      <c r="F5" s="31">
        <v>60060</v>
      </c>
      <c r="G5" s="36">
        <v>5</v>
      </c>
      <c r="H5" s="29">
        <v>0.68899999999999995</v>
      </c>
      <c r="I5" s="3"/>
    </row>
    <row r="6" spans="1:9" ht="31.5" customHeight="1" x14ac:dyDescent="0.25">
      <c r="A6" s="38" t="s">
        <v>68</v>
      </c>
      <c r="B6" s="39">
        <v>25550</v>
      </c>
      <c r="C6" s="39">
        <v>98000</v>
      </c>
      <c r="D6" s="9">
        <v>0.14000000000000001</v>
      </c>
      <c r="E6" s="9">
        <v>0.32</v>
      </c>
      <c r="F6" s="39">
        <v>31360</v>
      </c>
      <c r="G6" s="40">
        <v>3.8</v>
      </c>
      <c r="H6" s="9">
        <v>0.32100000000000001</v>
      </c>
      <c r="I6" s="3"/>
    </row>
    <row r="7" spans="1:9" ht="31.5" customHeight="1" x14ac:dyDescent="0.25">
      <c r="A7" s="32" t="s">
        <v>23</v>
      </c>
      <c r="B7" s="31">
        <v>30100</v>
      </c>
      <c r="C7" s="31">
        <v>91000</v>
      </c>
      <c r="D7" s="29">
        <v>0.13</v>
      </c>
      <c r="E7" s="29">
        <v>0.3</v>
      </c>
      <c r="F7" s="31">
        <v>27300</v>
      </c>
      <c r="G7" s="36">
        <v>3</v>
      </c>
      <c r="H7" s="29">
        <v>0.379</v>
      </c>
      <c r="I7" s="3"/>
    </row>
    <row r="8" spans="1:9" ht="31.5" customHeight="1" x14ac:dyDescent="0.25">
      <c r="A8" s="38" t="s">
        <v>24</v>
      </c>
      <c r="B8" s="39">
        <v>10650</v>
      </c>
      <c r="C8" s="39">
        <v>77000</v>
      </c>
      <c r="D8" s="9">
        <v>0.11</v>
      </c>
      <c r="E8" s="9">
        <v>0.3</v>
      </c>
      <c r="F8" s="39">
        <v>23100</v>
      </c>
      <c r="G8" s="40">
        <v>7.2</v>
      </c>
      <c r="H8" s="9">
        <v>0.13400000000000001</v>
      </c>
      <c r="I8" s="3"/>
    </row>
    <row r="9" spans="1:9" ht="31.5" customHeight="1" x14ac:dyDescent="0.25">
      <c r="A9" s="32" t="s">
        <v>25</v>
      </c>
      <c r="B9" s="31">
        <v>22300</v>
      </c>
      <c r="C9" s="31">
        <v>77000</v>
      </c>
      <c r="D9" s="29">
        <v>0.11</v>
      </c>
      <c r="E9" s="29">
        <v>0.22</v>
      </c>
      <c r="F9" s="31">
        <v>16940</v>
      </c>
      <c r="G9" s="36">
        <v>3.5</v>
      </c>
      <c r="H9" s="29">
        <v>0.28100000000000003</v>
      </c>
      <c r="I9" s="3"/>
    </row>
    <row r="10" spans="1:9" ht="31.5" customHeight="1" x14ac:dyDescent="0.25">
      <c r="A10" s="38" t="s">
        <v>26</v>
      </c>
      <c r="B10" s="39">
        <v>29150</v>
      </c>
      <c r="C10" s="39">
        <v>35000</v>
      </c>
      <c r="D10" s="9">
        <v>0.05</v>
      </c>
      <c r="E10" s="9">
        <v>0.32</v>
      </c>
      <c r="F10" s="39">
        <v>11200</v>
      </c>
      <c r="G10" s="40">
        <v>1.2</v>
      </c>
      <c r="H10" s="9">
        <v>0.36699999999999999</v>
      </c>
      <c r="I10" s="3"/>
    </row>
    <row r="11" spans="1:9" ht="31.5" customHeight="1" x14ac:dyDescent="0.25">
      <c r="A11" s="32" t="s">
        <v>27</v>
      </c>
      <c r="B11" s="31">
        <v>6200</v>
      </c>
      <c r="C11" s="31">
        <v>28000</v>
      </c>
      <c r="D11" s="29">
        <v>0.04</v>
      </c>
      <c r="E11" s="29">
        <v>0.32</v>
      </c>
      <c r="F11" s="31">
        <v>8960</v>
      </c>
      <c r="G11" s="36">
        <v>4.5</v>
      </c>
      <c r="H11" s="29">
        <v>7.8E-2</v>
      </c>
      <c r="I11" s="3"/>
    </row>
    <row r="12" spans="1:9" ht="31.5" customHeight="1" x14ac:dyDescent="0.25">
      <c r="A12" s="38" t="s">
        <v>28</v>
      </c>
      <c r="B12" s="39">
        <v>6880</v>
      </c>
      <c r="C12" s="39">
        <v>21000</v>
      </c>
      <c r="D12" s="9">
        <v>0.03</v>
      </c>
      <c r="E12" s="9">
        <v>0.25</v>
      </c>
      <c r="F12" s="39">
        <v>5250</v>
      </c>
      <c r="G12" s="40">
        <v>3.1</v>
      </c>
      <c r="H12" s="9">
        <v>8.6999999999999994E-2</v>
      </c>
      <c r="I12" s="3"/>
    </row>
    <row r="13" spans="1:9" s="6" customFormat="1" ht="31.5" customHeight="1" x14ac:dyDescent="0.25">
      <c r="A13" s="34" t="s">
        <v>29</v>
      </c>
      <c r="B13" s="27">
        <v>79500</v>
      </c>
      <c r="C13" s="27">
        <f>SUM(C5:C12)</f>
        <v>700000</v>
      </c>
      <c r="D13" s="35">
        <v>1</v>
      </c>
      <c r="E13" s="35">
        <v>0.26300000000000001</v>
      </c>
      <c r="F13" s="27">
        <f>SUM(F5:F12)</f>
        <v>184170</v>
      </c>
      <c r="G13" s="37">
        <v>8.8000000000000007</v>
      </c>
      <c r="H13" s="27"/>
      <c r="I13" s="5"/>
    </row>
    <row r="14" spans="1:9" ht="31.5" customHeight="1" x14ac:dyDescent="0.25">
      <c r="A14" s="38" t="s">
        <v>30</v>
      </c>
      <c r="B14" s="41"/>
      <c r="C14" s="42"/>
      <c r="D14" s="9">
        <f>D6+D7+D8+D9+D10+D11</f>
        <v>0.58000000000000007</v>
      </c>
      <c r="E14" s="9"/>
      <c r="F14" s="43"/>
      <c r="G14" s="43"/>
      <c r="H14" s="39"/>
      <c r="I14" s="3"/>
    </row>
    <row r="15" spans="1:9" ht="31.5" customHeight="1" x14ac:dyDescent="0.25">
      <c r="A15" s="32" t="s">
        <v>31</v>
      </c>
      <c r="B15" s="27"/>
      <c r="C15" s="28"/>
      <c r="D15" s="29">
        <f>D5+D12</f>
        <v>0.42000000000000004</v>
      </c>
      <c r="E15" s="29"/>
      <c r="F15" s="30"/>
      <c r="G15" s="30"/>
      <c r="H15" s="31"/>
      <c r="I15" s="3"/>
    </row>
    <row r="16" spans="1:9" x14ac:dyDescent="0.25">
      <c r="A16" s="76" t="s">
        <v>70</v>
      </c>
      <c r="B16" s="77"/>
      <c r="C16" s="77"/>
      <c r="D16" s="77"/>
      <c r="E16" s="77"/>
      <c r="F16" s="8"/>
      <c r="G16" s="8"/>
      <c r="H16" s="8"/>
    </row>
    <row r="17" spans="1:8" x14ac:dyDescent="0.25">
      <c r="A17" s="81" t="s">
        <v>36</v>
      </c>
      <c r="B17" s="82"/>
      <c r="C17" s="82"/>
      <c r="D17" s="82"/>
      <c r="E17" s="82"/>
      <c r="F17" s="8"/>
      <c r="G17" s="8"/>
      <c r="H17" s="8"/>
    </row>
    <row r="18" spans="1:8" x14ac:dyDescent="0.25">
      <c r="A18" s="21" t="s">
        <v>13</v>
      </c>
      <c r="B18" s="22"/>
      <c r="C18" s="22"/>
      <c r="D18" s="22"/>
      <c r="E18" s="22"/>
      <c r="F18" s="8"/>
      <c r="G18" s="8"/>
      <c r="H18" s="8"/>
    </row>
  </sheetData>
  <mergeCells count="4">
    <mergeCell ref="A17:E17"/>
    <mergeCell ref="A16:E16"/>
    <mergeCell ref="A2:H2"/>
    <mergeCell ref="A3:H3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17" sqref="A17:H17"/>
    </sheetView>
  </sheetViews>
  <sheetFormatPr defaultRowHeight="15" x14ac:dyDescent="0.25"/>
  <cols>
    <col min="1" max="1" width="29.28515625" customWidth="1"/>
    <col min="2" max="4" width="12.85546875" customWidth="1"/>
    <col min="5" max="6" width="13.5703125" customWidth="1"/>
    <col min="7" max="7" width="12.85546875" customWidth="1"/>
    <col min="8" max="8" width="14.28515625" customWidth="1"/>
  </cols>
  <sheetData>
    <row r="1" spans="1:8" ht="50.1" customHeight="1" x14ac:dyDescent="0.25">
      <c r="B1" s="1"/>
      <c r="C1" s="1"/>
      <c r="D1" s="1"/>
      <c r="E1" s="1"/>
      <c r="F1" s="1"/>
      <c r="G1" s="1"/>
      <c r="H1" s="1"/>
    </row>
    <row r="2" spans="1:8" ht="18" customHeight="1" x14ac:dyDescent="0.25">
      <c r="A2" s="72" t="s">
        <v>61</v>
      </c>
      <c r="B2" s="80"/>
      <c r="C2" s="80"/>
      <c r="D2" s="80"/>
      <c r="E2" s="80"/>
      <c r="F2" s="80"/>
      <c r="G2" s="80"/>
      <c r="H2" s="80"/>
    </row>
    <row r="3" spans="1:8" ht="18" customHeight="1" x14ac:dyDescent="0.25">
      <c r="A3" s="72" t="s">
        <v>50</v>
      </c>
      <c r="B3" s="80"/>
      <c r="C3" s="80"/>
      <c r="D3" s="80"/>
      <c r="E3" s="80"/>
      <c r="F3" s="80"/>
      <c r="G3" s="80"/>
      <c r="H3" s="80"/>
    </row>
    <row r="4" spans="1:8" ht="45" customHeight="1" x14ac:dyDescent="0.25">
      <c r="A4" s="52" t="s">
        <v>56</v>
      </c>
      <c r="B4" s="53" t="s">
        <v>22</v>
      </c>
      <c r="C4" s="53" t="s">
        <v>51</v>
      </c>
      <c r="D4" s="53" t="s">
        <v>52</v>
      </c>
      <c r="E4" s="53" t="s">
        <v>48</v>
      </c>
      <c r="F4" s="53" t="s">
        <v>49</v>
      </c>
      <c r="G4" s="53" t="s">
        <v>53</v>
      </c>
      <c r="H4" s="53" t="s">
        <v>54</v>
      </c>
    </row>
    <row r="5" spans="1:8" ht="31.5" customHeight="1" x14ac:dyDescent="0.25">
      <c r="A5" s="32" t="s">
        <v>35</v>
      </c>
      <c r="B5" s="31">
        <v>74200</v>
      </c>
      <c r="C5" s="31">
        <v>600000</v>
      </c>
      <c r="D5" s="29">
        <v>0.4</v>
      </c>
      <c r="E5" s="29">
        <v>0.2</v>
      </c>
      <c r="F5" s="31">
        <v>120000</v>
      </c>
      <c r="G5" s="45">
        <v>8.1</v>
      </c>
      <c r="H5" s="29">
        <v>0.71</v>
      </c>
    </row>
    <row r="6" spans="1:8" ht="31.5" customHeight="1" x14ac:dyDescent="0.25">
      <c r="A6" s="38" t="s">
        <v>68</v>
      </c>
      <c r="B6" s="39">
        <v>50350</v>
      </c>
      <c r="C6" s="39">
        <v>195000</v>
      </c>
      <c r="D6" s="9">
        <v>0.13</v>
      </c>
      <c r="E6" s="9">
        <v>0.3</v>
      </c>
      <c r="F6" s="39">
        <v>58500</v>
      </c>
      <c r="G6" s="46">
        <v>3.9</v>
      </c>
      <c r="H6" s="9">
        <v>0.48</v>
      </c>
    </row>
    <row r="7" spans="1:8" ht="31.5" customHeight="1" x14ac:dyDescent="0.25">
      <c r="A7" s="32" t="s">
        <v>23</v>
      </c>
      <c r="B7" s="31">
        <v>45650</v>
      </c>
      <c r="C7" s="31">
        <v>180000</v>
      </c>
      <c r="D7" s="29">
        <v>0.12</v>
      </c>
      <c r="E7" s="29">
        <v>0.3</v>
      </c>
      <c r="F7" s="31">
        <v>54000</v>
      </c>
      <c r="G7" s="45">
        <v>3.9</v>
      </c>
      <c r="H7" s="29">
        <v>0.44</v>
      </c>
    </row>
    <row r="8" spans="1:8" ht="31.5" customHeight="1" x14ac:dyDescent="0.25">
      <c r="A8" s="38" t="s">
        <v>24</v>
      </c>
      <c r="B8" s="39">
        <v>21650</v>
      </c>
      <c r="C8" s="39">
        <v>180000</v>
      </c>
      <c r="D8" s="9">
        <v>0.12</v>
      </c>
      <c r="E8" s="9">
        <v>0.3</v>
      </c>
      <c r="F8" s="39">
        <v>54000</v>
      </c>
      <c r="G8" s="46">
        <v>8.3000000000000007</v>
      </c>
      <c r="H8" s="9">
        <v>0.21</v>
      </c>
    </row>
    <row r="9" spans="1:8" ht="31.5" customHeight="1" x14ac:dyDescent="0.25">
      <c r="A9" s="32" t="s">
        <v>25</v>
      </c>
      <c r="B9" s="31">
        <v>42800</v>
      </c>
      <c r="C9" s="31">
        <v>180000</v>
      </c>
      <c r="D9" s="29">
        <v>0.12</v>
      </c>
      <c r="E9" s="29">
        <v>0.21</v>
      </c>
      <c r="F9" s="31">
        <v>37800</v>
      </c>
      <c r="G9" s="45">
        <v>4.2</v>
      </c>
      <c r="H9" s="29">
        <v>0.41</v>
      </c>
    </row>
    <row r="10" spans="1:8" ht="31.5" customHeight="1" x14ac:dyDescent="0.25">
      <c r="A10" s="38" t="s">
        <v>26</v>
      </c>
      <c r="B10" s="39">
        <v>38450</v>
      </c>
      <c r="C10" s="39">
        <v>52500</v>
      </c>
      <c r="D10" s="9">
        <v>3.5000000000000003E-2</v>
      </c>
      <c r="E10" s="9">
        <v>0.32</v>
      </c>
      <c r="F10" s="39">
        <v>16800</v>
      </c>
      <c r="G10" s="46">
        <v>1.4</v>
      </c>
      <c r="H10" s="9">
        <v>0.37</v>
      </c>
    </row>
    <row r="11" spans="1:8" ht="31.5" customHeight="1" x14ac:dyDescent="0.25">
      <c r="A11" s="32" t="s">
        <v>27</v>
      </c>
      <c r="B11" s="31">
        <v>10850</v>
      </c>
      <c r="C11" s="31">
        <v>52500</v>
      </c>
      <c r="D11" s="29">
        <v>3.5000000000000003E-2</v>
      </c>
      <c r="E11" s="29">
        <v>0.32</v>
      </c>
      <c r="F11" s="31">
        <v>16800</v>
      </c>
      <c r="G11" s="45">
        <v>4.8</v>
      </c>
      <c r="H11" s="29">
        <v>0.1</v>
      </c>
    </row>
    <row r="12" spans="1:8" ht="31.5" customHeight="1" x14ac:dyDescent="0.25">
      <c r="A12" s="38" t="s">
        <v>28</v>
      </c>
      <c r="B12" s="39">
        <v>10650</v>
      </c>
      <c r="C12" s="39">
        <v>45000</v>
      </c>
      <c r="D12" s="9">
        <v>0.03</v>
      </c>
      <c r="E12" s="9">
        <v>0.24</v>
      </c>
      <c r="F12" s="39">
        <v>10800</v>
      </c>
      <c r="G12" s="46">
        <v>4.2</v>
      </c>
      <c r="H12" s="9">
        <v>0.1</v>
      </c>
    </row>
    <row r="13" spans="1:8" ht="31.5" customHeight="1" x14ac:dyDescent="0.25">
      <c r="A13" s="69" t="s">
        <v>69</v>
      </c>
      <c r="B13" s="31">
        <v>3850</v>
      </c>
      <c r="C13" s="31">
        <v>15000</v>
      </c>
      <c r="D13" s="29">
        <v>0.01</v>
      </c>
      <c r="E13" s="29">
        <v>0.3</v>
      </c>
      <c r="F13" s="31">
        <v>4500</v>
      </c>
      <c r="G13" s="45">
        <v>3.9</v>
      </c>
      <c r="H13" s="29">
        <v>0.04</v>
      </c>
    </row>
    <row r="14" spans="1:8" s="6" customFormat="1" ht="31.5" customHeight="1" x14ac:dyDescent="0.25">
      <c r="A14" s="47" t="s">
        <v>29</v>
      </c>
      <c r="B14" s="41">
        <v>104200</v>
      </c>
      <c r="C14" s="41">
        <f>SUM(C5:C13)</f>
        <v>1500000</v>
      </c>
      <c r="D14" s="48">
        <v>1</v>
      </c>
      <c r="E14" s="48">
        <v>0.249</v>
      </c>
      <c r="F14" s="41">
        <f t="shared" ref="F14" si="0">SUM(F5:F13)</f>
        <v>373200</v>
      </c>
      <c r="G14" s="49">
        <v>14.4</v>
      </c>
      <c r="H14" s="41"/>
    </row>
    <row r="15" spans="1:8" ht="31.5" customHeight="1" x14ac:dyDescent="0.25">
      <c r="A15" s="32" t="s">
        <v>30</v>
      </c>
      <c r="B15" s="31"/>
      <c r="C15" s="33"/>
      <c r="D15" s="29">
        <f>D6+D7+D8+D9+D10+D11</f>
        <v>0.56000000000000005</v>
      </c>
      <c r="E15" s="29"/>
      <c r="F15" s="30"/>
      <c r="G15" s="30"/>
      <c r="H15" s="31"/>
    </row>
    <row r="16" spans="1:8" ht="31.5" customHeight="1" x14ac:dyDescent="0.25">
      <c r="A16" s="38" t="s">
        <v>31</v>
      </c>
      <c r="B16" s="39"/>
      <c r="C16" s="13"/>
      <c r="D16" s="9">
        <f>D5+D12+D13</f>
        <v>0.44000000000000006</v>
      </c>
      <c r="E16" s="9"/>
      <c r="F16" s="43"/>
      <c r="G16" s="43"/>
      <c r="H16" s="39"/>
    </row>
    <row r="17" spans="1:8" ht="15" customHeight="1" x14ac:dyDescent="0.25">
      <c r="A17" s="76" t="s">
        <v>71</v>
      </c>
      <c r="B17" s="77"/>
      <c r="C17" s="77"/>
      <c r="D17" s="77"/>
      <c r="E17" s="77"/>
      <c r="F17" s="86"/>
      <c r="G17" s="86"/>
      <c r="H17" s="86"/>
    </row>
    <row r="18" spans="1:8" ht="15" customHeight="1" x14ac:dyDescent="0.25">
      <c r="A18" s="84" t="s">
        <v>36</v>
      </c>
      <c r="B18" s="82"/>
      <c r="C18" s="82"/>
      <c r="D18" s="82"/>
      <c r="E18" s="82"/>
      <c r="F18" s="85"/>
      <c r="G18" s="85"/>
      <c r="H18" s="85"/>
    </row>
    <row r="19" spans="1:8" x14ac:dyDescent="0.25">
      <c r="A19" s="84" t="s">
        <v>13</v>
      </c>
      <c r="B19" s="82"/>
      <c r="C19" s="82"/>
      <c r="D19" s="82"/>
      <c r="E19" s="82"/>
      <c r="F19" s="85"/>
      <c r="G19" s="85"/>
      <c r="H19" s="85"/>
    </row>
    <row r="23" spans="1:8" x14ac:dyDescent="0.25">
      <c r="A23" s="2"/>
    </row>
  </sheetData>
  <mergeCells count="5">
    <mergeCell ref="A19:H19"/>
    <mergeCell ref="A2:H2"/>
    <mergeCell ref="A3:H3"/>
    <mergeCell ref="A17:H17"/>
    <mergeCell ref="A18:H18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N10" sqref="N10"/>
    </sheetView>
  </sheetViews>
  <sheetFormatPr defaultRowHeight="15" x14ac:dyDescent="0.25"/>
  <cols>
    <col min="1" max="1" width="29.28515625" customWidth="1"/>
    <col min="2" max="4" width="12.85546875" customWidth="1"/>
    <col min="5" max="6" width="13.5703125" customWidth="1"/>
    <col min="7" max="7" width="12.85546875" customWidth="1"/>
    <col min="8" max="8" width="14.28515625" customWidth="1"/>
  </cols>
  <sheetData>
    <row r="1" spans="1:9" ht="50.1" customHeight="1" x14ac:dyDescent="0.25"/>
    <row r="2" spans="1:9" ht="18" customHeight="1" x14ac:dyDescent="0.25">
      <c r="A2" s="72" t="s">
        <v>62</v>
      </c>
      <c r="B2" s="80"/>
      <c r="C2" s="80"/>
      <c r="D2" s="80"/>
      <c r="E2" s="80"/>
      <c r="F2" s="80"/>
      <c r="G2" s="80"/>
      <c r="H2" s="80"/>
    </row>
    <row r="3" spans="1:9" ht="18" customHeight="1" x14ac:dyDescent="0.25">
      <c r="A3" s="72" t="s">
        <v>55</v>
      </c>
      <c r="B3" s="80"/>
      <c r="C3" s="80"/>
      <c r="D3" s="80"/>
      <c r="E3" s="80"/>
      <c r="F3" s="80"/>
      <c r="G3" s="80"/>
      <c r="H3" s="80"/>
    </row>
    <row r="4" spans="1:9" ht="45" customHeight="1" x14ac:dyDescent="0.25">
      <c r="A4" s="52" t="s">
        <v>56</v>
      </c>
      <c r="B4" s="53" t="s">
        <v>22</v>
      </c>
      <c r="C4" s="53" t="s">
        <v>51</v>
      </c>
      <c r="D4" s="53" t="s">
        <v>52</v>
      </c>
      <c r="E4" s="53" t="s">
        <v>48</v>
      </c>
      <c r="F4" s="53" t="s">
        <v>49</v>
      </c>
      <c r="G4" s="53" t="s">
        <v>53</v>
      </c>
      <c r="H4" s="53" t="s">
        <v>54</v>
      </c>
    </row>
    <row r="5" spans="1:9" ht="31.5" customHeight="1" x14ac:dyDescent="0.25">
      <c r="A5" s="32" t="s">
        <v>37</v>
      </c>
      <c r="B5" s="31">
        <v>144850</v>
      </c>
      <c r="C5" s="31">
        <v>1230000</v>
      </c>
      <c r="D5" s="29">
        <v>0.41</v>
      </c>
      <c r="E5" s="29">
        <v>0.18</v>
      </c>
      <c r="F5" s="31">
        <v>221400</v>
      </c>
      <c r="G5" s="45">
        <v>8.5</v>
      </c>
      <c r="H5" s="29">
        <v>0.81200000000000006</v>
      </c>
      <c r="I5" s="4"/>
    </row>
    <row r="6" spans="1:9" ht="31.5" customHeight="1" x14ac:dyDescent="0.25">
      <c r="A6" s="38" t="s">
        <v>23</v>
      </c>
      <c r="B6" s="39">
        <v>93450</v>
      </c>
      <c r="C6" s="39">
        <v>390000</v>
      </c>
      <c r="D6" s="9">
        <v>0.13</v>
      </c>
      <c r="E6" s="9">
        <v>0.28000000000000003</v>
      </c>
      <c r="F6" s="39">
        <v>109200</v>
      </c>
      <c r="G6" s="46">
        <v>4.2</v>
      </c>
      <c r="H6" s="9">
        <v>0.52400000000000002</v>
      </c>
      <c r="I6" s="4"/>
    </row>
    <row r="7" spans="1:9" ht="31.5" customHeight="1" x14ac:dyDescent="0.25">
      <c r="A7" s="32" t="s">
        <v>68</v>
      </c>
      <c r="B7" s="31">
        <v>72750</v>
      </c>
      <c r="C7" s="31">
        <v>360000</v>
      </c>
      <c r="D7" s="29">
        <v>0.12</v>
      </c>
      <c r="E7" s="29">
        <v>0.28000000000000003</v>
      </c>
      <c r="F7" s="31">
        <v>100800</v>
      </c>
      <c r="G7" s="45">
        <v>4.9000000000000004</v>
      </c>
      <c r="H7" s="29">
        <v>0.40799999999999997</v>
      </c>
      <c r="I7" s="4"/>
    </row>
    <row r="8" spans="1:9" ht="31.5" customHeight="1" x14ac:dyDescent="0.25">
      <c r="A8" s="38" t="s">
        <v>24</v>
      </c>
      <c r="B8" s="39">
        <v>38800</v>
      </c>
      <c r="C8" s="39">
        <v>330000</v>
      </c>
      <c r="D8" s="9">
        <v>0.11</v>
      </c>
      <c r="E8" s="9">
        <v>0.28000000000000003</v>
      </c>
      <c r="F8" s="39">
        <v>92400</v>
      </c>
      <c r="G8" s="46">
        <v>8.5</v>
      </c>
      <c r="H8" s="9">
        <v>0.217</v>
      </c>
      <c r="I8" s="4"/>
    </row>
    <row r="9" spans="1:9" ht="31.5" customHeight="1" x14ac:dyDescent="0.25">
      <c r="A9" s="32" t="s">
        <v>25</v>
      </c>
      <c r="B9" s="31">
        <v>71350</v>
      </c>
      <c r="C9" s="31">
        <v>330000</v>
      </c>
      <c r="D9" s="29">
        <v>0.11</v>
      </c>
      <c r="E9" s="29">
        <v>0.21</v>
      </c>
      <c r="F9" s="31">
        <v>69300</v>
      </c>
      <c r="G9" s="45">
        <v>4.5999999999999996</v>
      </c>
      <c r="H9" s="29">
        <v>0.4</v>
      </c>
      <c r="I9" s="4"/>
    </row>
    <row r="10" spans="1:9" ht="31.5" customHeight="1" x14ac:dyDescent="0.25">
      <c r="A10" s="38" t="s">
        <v>28</v>
      </c>
      <c r="B10" s="39">
        <v>25400</v>
      </c>
      <c r="C10" s="39">
        <v>120000</v>
      </c>
      <c r="D10" s="9">
        <v>0.04</v>
      </c>
      <c r="E10" s="9">
        <v>0.21</v>
      </c>
      <c r="F10" s="39">
        <v>25200</v>
      </c>
      <c r="G10" s="46">
        <v>4.7</v>
      </c>
      <c r="H10" s="9">
        <v>0.14199999999999999</v>
      </c>
      <c r="I10" s="4"/>
    </row>
    <row r="11" spans="1:9" ht="31.5" customHeight="1" x14ac:dyDescent="0.25">
      <c r="A11" s="32" t="s">
        <v>26</v>
      </c>
      <c r="B11" s="31">
        <v>69200</v>
      </c>
      <c r="C11" s="31">
        <v>90000</v>
      </c>
      <c r="D11" s="29">
        <v>0.03</v>
      </c>
      <c r="E11" s="29">
        <v>0.3</v>
      </c>
      <c r="F11" s="31">
        <v>27000</v>
      </c>
      <c r="G11" s="45">
        <v>1.3</v>
      </c>
      <c r="H11" s="29">
        <v>0.38800000000000001</v>
      </c>
      <c r="I11" s="4"/>
    </row>
    <row r="12" spans="1:9" ht="31.5" customHeight="1" x14ac:dyDescent="0.25">
      <c r="A12" s="38" t="s">
        <v>27</v>
      </c>
      <c r="B12" s="39">
        <v>17350</v>
      </c>
      <c r="C12" s="39">
        <v>90000</v>
      </c>
      <c r="D12" s="9">
        <v>0.03</v>
      </c>
      <c r="E12" s="9">
        <v>0.3</v>
      </c>
      <c r="F12" s="39">
        <v>27000</v>
      </c>
      <c r="G12" s="46">
        <v>5.2</v>
      </c>
      <c r="H12" s="9">
        <v>9.7000000000000003E-2</v>
      </c>
      <c r="I12" s="4"/>
    </row>
    <row r="13" spans="1:9" ht="31.5" customHeight="1" x14ac:dyDescent="0.25">
      <c r="A13" s="69" t="s">
        <v>69</v>
      </c>
      <c r="B13" s="31">
        <v>11750</v>
      </c>
      <c r="C13" s="31">
        <v>60000</v>
      </c>
      <c r="D13" s="29">
        <v>0.02</v>
      </c>
      <c r="E13" s="29">
        <v>0.25</v>
      </c>
      <c r="F13" s="31">
        <v>15000</v>
      </c>
      <c r="G13" s="45">
        <v>5.0999999999999996</v>
      </c>
      <c r="H13" s="29">
        <v>6.6000000000000003E-2</v>
      </c>
      <c r="I13" s="4"/>
    </row>
    <row r="14" spans="1:9" s="6" customFormat="1" ht="31.5" customHeight="1" x14ac:dyDescent="0.25">
      <c r="A14" s="47" t="s">
        <v>29</v>
      </c>
      <c r="B14" s="41">
        <v>178450</v>
      </c>
      <c r="C14" s="41">
        <v>3000000</v>
      </c>
      <c r="D14" s="48">
        <v>1</v>
      </c>
      <c r="E14" s="48">
        <v>0.22900000000000001</v>
      </c>
      <c r="F14" s="41">
        <v>687300</v>
      </c>
      <c r="G14" s="49">
        <v>16.809999999999999</v>
      </c>
      <c r="H14" s="41"/>
    </row>
    <row r="15" spans="1:9" ht="31.5" customHeight="1" x14ac:dyDescent="0.25">
      <c r="A15" s="32" t="s">
        <v>30</v>
      </c>
      <c r="B15" s="50"/>
      <c r="C15" s="50"/>
      <c r="D15" s="29">
        <f>D6+D7+D8+D9+D11+D12</f>
        <v>0.53</v>
      </c>
      <c r="E15" s="50"/>
      <c r="F15" s="50"/>
      <c r="G15" s="50"/>
      <c r="H15" s="50"/>
      <c r="I15" s="4"/>
    </row>
    <row r="16" spans="1:9" ht="31.5" customHeight="1" x14ac:dyDescent="0.25">
      <c r="A16" s="38" t="s">
        <v>32</v>
      </c>
      <c r="B16" s="51"/>
      <c r="C16" s="51"/>
      <c r="D16" s="9">
        <f>D5+D10+D13</f>
        <v>0.47</v>
      </c>
      <c r="E16" s="51"/>
      <c r="F16" s="51"/>
      <c r="G16" s="51"/>
      <c r="H16" s="51"/>
      <c r="I16" s="4"/>
    </row>
    <row r="17" spans="1:8" x14ac:dyDescent="0.25">
      <c r="A17" s="76" t="s">
        <v>70</v>
      </c>
      <c r="B17" s="77"/>
      <c r="C17" s="77"/>
      <c r="D17" s="77"/>
      <c r="E17" s="77"/>
      <c r="F17" s="87"/>
      <c r="G17" s="87"/>
      <c r="H17" s="87"/>
    </row>
    <row r="18" spans="1:8" ht="15" customHeight="1" x14ac:dyDescent="0.25">
      <c r="A18" s="84" t="s">
        <v>36</v>
      </c>
      <c r="B18" s="82"/>
      <c r="C18" s="82"/>
      <c r="D18" s="82"/>
      <c r="E18" s="82"/>
      <c r="F18" s="79"/>
      <c r="G18" s="79"/>
      <c r="H18" s="79"/>
    </row>
    <row r="19" spans="1:8" x14ac:dyDescent="0.25">
      <c r="A19" s="84" t="s">
        <v>13</v>
      </c>
      <c r="B19" s="82"/>
      <c r="C19" s="82"/>
      <c r="D19" s="82"/>
      <c r="E19" s="82"/>
      <c r="F19" s="79"/>
      <c r="G19" s="79"/>
      <c r="H19" s="79"/>
    </row>
  </sheetData>
  <mergeCells count="5">
    <mergeCell ref="A2:H2"/>
    <mergeCell ref="A3:H3"/>
    <mergeCell ref="A17:H17"/>
    <mergeCell ref="A18:H18"/>
    <mergeCell ref="A19:H19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C13" sqref="C13"/>
    </sheetView>
  </sheetViews>
  <sheetFormatPr defaultRowHeight="15" x14ac:dyDescent="0.25"/>
  <cols>
    <col min="1" max="1" width="29.28515625" customWidth="1"/>
    <col min="2" max="4" width="12.85546875" customWidth="1"/>
    <col min="5" max="6" width="13.5703125" customWidth="1"/>
    <col min="7" max="7" width="12.85546875" customWidth="1"/>
    <col min="8" max="8" width="14.28515625" customWidth="1"/>
  </cols>
  <sheetData>
    <row r="1" spans="1:10" x14ac:dyDescent="0.25">
      <c r="B1" s="1"/>
      <c r="C1" s="1"/>
      <c r="D1" s="1"/>
      <c r="E1" s="1"/>
      <c r="F1" s="1"/>
      <c r="G1" s="1"/>
      <c r="H1" s="1"/>
      <c r="I1" s="1"/>
      <c r="J1" s="1"/>
    </row>
    <row r="3" spans="1:10" ht="18" customHeight="1" x14ac:dyDescent="0.25">
      <c r="A3" s="74" t="s">
        <v>63</v>
      </c>
      <c r="B3" s="88"/>
      <c r="C3" s="88"/>
      <c r="D3" s="88"/>
      <c r="E3" s="88"/>
      <c r="F3" s="88"/>
      <c r="G3" s="88"/>
      <c r="H3" s="88"/>
    </row>
    <row r="4" spans="1:10" ht="18" customHeight="1" x14ac:dyDescent="0.25">
      <c r="A4" s="74" t="s">
        <v>57</v>
      </c>
      <c r="B4" s="88"/>
      <c r="C4" s="88"/>
      <c r="D4" s="88"/>
      <c r="E4" s="88"/>
      <c r="F4" s="88"/>
      <c r="G4" s="88"/>
      <c r="H4" s="88"/>
    </row>
    <row r="5" spans="1:10" ht="45" customHeight="1" x14ac:dyDescent="0.25">
      <c r="A5" s="52" t="s">
        <v>56</v>
      </c>
      <c r="B5" s="53" t="s">
        <v>22</v>
      </c>
      <c r="C5" s="53" t="s">
        <v>51</v>
      </c>
      <c r="D5" s="53" t="s">
        <v>52</v>
      </c>
      <c r="E5" s="53" t="s">
        <v>48</v>
      </c>
      <c r="F5" s="53" t="s">
        <v>49</v>
      </c>
      <c r="G5" s="53" t="s">
        <v>53</v>
      </c>
      <c r="H5" s="53" t="s">
        <v>54</v>
      </c>
    </row>
    <row r="6" spans="1:10" ht="31.5" customHeight="1" x14ac:dyDescent="0.25">
      <c r="A6" s="32" t="s">
        <v>37</v>
      </c>
      <c r="B6" s="31">
        <v>255700</v>
      </c>
      <c r="C6" s="31">
        <v>2440000</v>
      </c>
      <c r="D6" s="29">
        <v>0.4</v>
      </c>
      <c r="E6" s="29">
        <v>0.16</v>
      </c>
      <c r="F6" s="31">
        <v>390400</v>
      </c>
      <c r="G6" s="45">
        <v>9.5</v>
      </c>
      <c r="H6" s="29">
        <v>0.85929999999999995</v>
      </c>
    </row>
    <row r="7" spans="1:10" ht="31.5" customHeight="1" x14ac:dyDescent="0.25">
      <c r="A7" s="38" t="s">
        <v>23</v>
      </c>
      <c r="B7" s="39">
        <v>165550</v>
      </c>
      <c r="C7" s="39">
        <v>732000</v>
      </c>
      <c r="D7" s="9">
        <v>0.12</v>
      </c>
      <c r="E7" s="9">
        <v>0.28000000000000003</v>
      </c>
      <c r="F7" s="39">
        <v>204960</v>
      </c>
      <c r="G7" s="46">
        <v>4.4000000000000004</v>
      </c>
      <c r="H7" s="9">
        <v>0.55640000000000001</v>
      </c>
    </row>
    <row r="8" spans="1:10" ht="31.5" customHeight="1" x14ac:dyDescent="0.25">
      <c r="A8" s="32" t="s">
        <v>33</v>
      </c>
      <c r="B8" s="31">
        <v>128600</v>
      </c>
      <c r="C8" s="31">
        <v>671000</v>
      </c>
      <c r="D8" s="29">
        <v>0.11</v>
      </c>
      <c r="E8" s="29">
        <v>0.28000000000000003</v>
      </c>
      <c r="F8" s="31">
        <v>187880</v>
      </c>
      <c r="G8" s="45">
        <v>5.2</v>
      </c>
      <c r="H8" s="29">
        <v>0.43219999999999997</v>
      </c>
    </row>
    <row r="9" spans="1:10" ht="31.5" customHeight="1" x14ac:dyDescent="0.25">
      <c r="A9" s="38" t="s">
        <v>24</v>
      </c>
      <c r="B9" s="39">
        <v>64390</v>
      </c>
      <c r="C9" s="39">
        <v>579500</v>
      </c>
      <c r="D9" s="9">
        <v>9.5000000000000001E-2</v>
      </c>
      <c r="E9" s="9">
        <v>0.28000000000000003</v>
      </c>
      <c r="F9" s="39">
        <v>162260</v>
      </c>
      <c r="G9" s="46">
        <v>9</v>
      </c>
      <c r="H9" s="9">
        <v>0.21640000000000001</v>
      </c>
    </row>
    <row r="10" spans="1:10" ht="31.5" customHeight="1" x14ac:dyDescent="0.25">
      <c r="A10" s="32" t="s">
        <v>25</v>
      </c>
      <c r="B10" s="31">
        <v>145800</v>
      </c>
      <c r="C10" s="31">
        <v>701500</v>
      </c>
      <c r="D10" s="29">
        <v>0.115</v>
      </c>
      <c r="E10" s="29">
        <v>0.19</v>
      </c>
      <c r="F10" s="31">
        <v>133285</v>
      </c>
      <c r="G10" s="45">
        <v>4.8</v>
      </c>
      <c r="H10" s="29">
        <v>0.49</v>
      </c>
    </row>
    <row r="11" spans="1:10" ht="31.5" customHeight="1" x14ac:dyDescent="0.25">
      <c r="A11" s="38" t="s">
        <v>34</v>
      </c>
      <c r="B11" s="39">
        <v>24100</v>
      </c>
      <c r="C11" s="39">
        <v>244000</v>
      </c>
      <c r="D11" s="9">
        <v>0.04</v>
      </c>
      <c r="E11" s="9">
        <v>0.27</v>
      </c>
      <c r="F11" s="39">
        <v>65880</v>
      </c>
      <c r="G11" s="46">
        <v>10.1</v>
      </c>
      <c r="H11" s="9">
        <v>8.1000000000000003E-2</v>
      </c>
    </row>
    <row r="12" spans="1:10" ht="31.5" customHeight="1" x14ac:dyDescent="0.25">
      <c r="A12" s="32" t="s">
        <v>28</v>
      </c>
      <c r="B12" s="31">
        <v>51600</v>
      </c>
      <c r="C12" s="31">
        <v>244000</v>
      </c>
      <c r="D12" s="29">
        <v>0.04</v>
      </c>
      <c r="E12" s="29">
        <v>0.2</v>
      </c>
      <c r="F12" s="31">
        <v>48800</v>
      </c>
      <c r="G12" s="45">
        <v>4.7</v>
      </c>
      <c r="H12" s="29">
        <v>0.1734</v>
      </c>
    </row>
    <row r="13" spans="1:10" ht="31.5" customHeight="1" x14ac:dyDescent="0.25">
      <c r="A13" s="38" t="s">
        <v>26</v>
      </c>
      <c r="B13" s="39">
        <v>132800</v>
      </c>
      <c r="C13" s="39">
        <v>183000</v>
      </c>
      <c r="D13" s="9">
        <v>0.03</v>
      </c>
      <c r="E13" s="9">
        <v>0.3</v>
      </c>
      <c r="F13" s="39">
        <v>54900</v>
      </c>
      <c r="G13" s="46">
        <v>1.4</v>
      </c>
      <c r="H13" s="9">
        <v>0.44629999999999997</v>
      </c>
    </row>
    <row r="14" spans="1:10" ht="31.5" customHeight="1" x14ac:dyDescent="0.25">
      <c r="A14" s="32" t="s">
        <v>27</v>
      </c>
      <c r="B14" s="31">
        <v>29500</v>
      </c>
      <c r="C14" s="31">
        <v>152500</v>
      </c>
      <c r="D14" s="29">
        <v>2.5000000000000001E-2</v>
      </c>
      <c r="E14" s="29">
        <v>0.3</v>
      </c>
      <c r="F14" s="31">
        <v>45750</v>
      </c>
      <c r="G14" s="45">
        <v>5.2</v>
      </c>
      <c r="H14" s="29">
        <v>9.9099999999999994E-2</v>
      </c>
    </row>
    <row r="15" spans="1:10" ht="31.5" customHeight="1" x14ac:dyDescent="0.25">
      <c r="A15" s="70" t="s">
        <v>69</v>
      </c>
      <c r="B15" s="39">
        <v>27540</v>
      </c>
      <c r="C15" s="39">
        <v>152500</v>
      </c>
      <c r="D15" s="9">
        <v>2.5000000000000001E-2</v>
      </c>
      <c r="E15" s="9">
        <v>0.25</v>
      </c>
      <c r="F15" s="39">
        <v>38125</v>
      </c>
      <c r="G15" s="46">
        <v>5.5</v>
      </c>
      <c r="H15" s="9">
        <v>9.2600000000000002E-2</v>
      </c>
    </row>
    <row r="16" spans="1:10" s="6" customFormat="1" ht="31.5" customHeight="1" x14ac:dyDescent="0.25">
      <c r="A16" s="34" t="s">
        <v>29</v>
      </c>
      <c r="B16" s="27">
        <v>297561</v>
      </c>
      <c r="C16" s="27">
        <v>6100000</v>
      </c>
      <c r="D16" s="35">
        <v>1</v>
      </c>
      <c r="E16" s="35">
        <v>0.218</v>
      </c>
      <c r="F16" s="27">
        <v>1332240</v>
      </c>
      <c r="G16" s="37">
        <v>20.5</v>
      </c>
      <c r="H16" s="27"/>
    </row>
    <row r="17" spans="1:8" ht="31.5" customHeight="1" x14ac:dyDescent="0.25">
      <c r="A17" s="38" t="s">
        <v>30</v>
      </c>
      <c r="B17" s="51"/>
      <c r="C17" s="51"/>
      <c r="D17" s="9">
        <f>D7+D8+D9+D10+D11+D13+D14</f>
        <v>0.53499999999999992</v>
      </c>
      <c r="E17" s="51"/>
      <c r="F17" s="51"/>
      <c r="G17" s="51"/>
      <c r="H17" s="51"/>
    </row>
    <row r="18" spans="1:8" ht="31.5" customHeight="1" x14ac:dyDescent="0.25">
      <c r="A18" s="32" t="s">
        <v>31</v>
      </c>
      <c r="B18" s="50"/>
      <c r="C18" s="50"/>
      <c r="D18" s="29">
        <f>D6+D12+D15</f>
        <v>0.46500000000000002</v>
      </c>
      <c r="E18" s="50"/>
      <c r="F18" s="50"/>
      <c r="G18" s="50"/>
      <c r="H18" s="50"/>
    </row>
    <row r="19" spans="1:8" s="54" customFormat="1" ht="18" customHeight="1" x14ac:dyDescent="0.25">
      <c r="A19" s="76" t="s">
        <v>70</v>
      </c>
      <c r="B19" s="77"/>
      <c r="C19" s="77"/>
      <c r="D19" s="77"/>
      <c r="E19" s="77"/>
      <c r="F19" s="87"/>
      <c r="G19" s="87"/>
      <c r="H19" s="87"/>
    </row>
    <row r="20" spans="1:8" s="54" customFormat="1" ht="18" customHeight="1" x14ac:dyDescent="0.25">
      <c r="A20" s="81" t="s">
        <v>36</v>
      </c>
      <c r="B20" s="82"/>
      <c r="C20" s="82"/>
      <c r="D20" s="82"/>
      <c r="E20" s="82"/>
      <c r="F20" s="44"/>
      <c r="G20" s="44"/>
      <c r="H20" s="44"/>
    </row>
    <row r="21" spans="1:8" s="54" customFormat="1" ht="18" customHeight="1" x14ac:dyDescent="0.25">
      <c r="A21" s="21" t="s">
        <v>13</v>
      </c>
      <c r="B21" s="22"/>
      <c r="C21" s="22"/>
      <c r="D21" s="22"/>
      <c r="E21" s="22"/>
      <c r="F21" s="44"/>
      <c r="G21" s="44"/>
      <c r="H21" s="44"/>
    </row>
    <row r="22" spans="1:8" x14ac:dyDescent="0.25">
      <c r="A22" s="8"/>
      <c r="B22" s="8"/>
      <c r="C22" s="8"/>
      <c r="D22" s="8"/>
      <c r="E22" s="8"/>
      <c r="F22" s="8"/>
      <c r="G22" s="8"/>
      <c r="H22" s="8"/>
    </row>
  </sheetData>
  <mergeCells count="4">
    <mergeCell ref="A20:E20"/>
    <mergeCell ref="A3:H3"/>
    <mergeCell ref="A4:H4"/>
    <mergeCell ref="A19:H19"/>
  </mergeCells>
  <pageMargins left="0.7" right="0.7" top="0.75" bottom="0.75" header="0.3" footer="0.3"/>
  <pageSetup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tab.2.2_conto_economico</vt:lpstr>
      <vt:lpstr>tab.2.4_indicatori_performance</vt:lpstr>
      <vt:lpstr>tab.2.6_vendite_reparti_200mq</vt:lpstr>
      <vt:lpstr>tab.2.9_vendite_reparti_600mq</vt:lpstr>
      <vt:lpstr>tab.2.11_vendite_reparti_600mq</vt:lpstr>
      <vt:lpstr>tab.2.16_vendite_reparti_1200mq</vt:lpstr>
      <vt:lpstr>tab.2.11_vendite_reparti_600mq!Area_stampa</vt:lpstr>
      <vt:lpstr>tab.2.16_vendite_reparti_1200mq!Area_stampa</vt:lpstr>
      <vt:lpstr>tab.2.2_conto_economico!Area_stampa</vt:lpstr>
      <vt:lpstr>tab.2.4_indicatori_performance!Area_stampa</vt:lpstr>
      <vt:lpstr>tab.2.9_vendite_reparti_600mq!Area_stampa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Cioffi</dc:creator>
  <cp:lastModifiedBy>Roberto Pone</cp:lastModifiedBy>
  <cp:lastPrinted>2018-06-18T17:55:36Z</cp:lastPrinted>
  <dcterms:created xsi:type="dcterms:W3CDTF">2018-02-23T10:24:03Z</dcterms:created>
  <dcterms:modified xsi:type="dcterms:W3CDTF">2018-06-18T18:10:48Z</dcterms:modified>
</cp:coreProperties>
</file>